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2" sheetId="1" r:id="rId1"/>
  </sheets>
  <definedNames>
    <definedName name="_xlnm.Print_Titles" localSheetId="0">Лист2!$6:$11</definedName>
  </definedNames>
  <calcPr calcId="124519"/>
</workbook>
</file>

<file path=xl/calcChain.xml><?xml version="1.0" encoding="utf-8"?>
<calcChain xmlns="http://schemas.openxmlformats.org/spreadsheetml/2006/main">
  <c r="H57" i="1"/>
  <c r="E57"/>
  <c r="D25" l="1"/>
  <c r="M25" s="1"/>
  <c r="D26"/>
  <c r="D30"/>
  <c r="D31"/>
  <c r="D32"/>
  <c r="D27"/>
  <c r="D28"/>
  <c r="D29"/>
  <c r="D17"/>
  <c r="M17" s="1"/>
  <c r="D18"/>
  <c r="M18" s="1"/>
  <c r="D19"/>
  <c r="M19" s="1"/>
  <c r="D20"/>
  <c r="D21"/>
  <c r="M21" s="1"/>
  <c r="D12"/>
  <c r="D13"/>
  <c r="M13" s="1"/>
  <c r="D14"/>
  <c r="D15"/>
  <c r="M15" s="1"/>
  <c r="K58"/>
  <c r="L58"/>
  <c r="J58"/>
  <c r="H58"/>
  <c r="G58"/>
  <c r="D57"/>
  <c r="M57" s="1"/>
  <c r="D56"/>
  <c r="M56" s="1"/>
  <c r="D55"/>
  <c r="M55" s="1"/>
  <c r="D54"/>
  <c r="M54" s="1"/>
  <c r="D53"/>
  <c r="M53" s="1"/>
  <c r="D52"/>
  <c r="M52" s="1"/>
  <c r="D51"/>
  <c r="M51" s="1"/>
  <c r="D50"/>
  <c r="M50" s="1"/>
  <c r="D49"/>
  <c r="M49" s="1"/>
  <c r="F58"/>
  <c r="E58"/>
  <c r="D48"/>
  <c r="M48" s="1"/>
  <c r="D47"/>
  <c r="M47" s="1"/>
  <c r="D46"/>
  <c r="M46" s="1"/>
  <c r="D45"/>
  <c r="M45" s="1"/>
  <c r="D44"/>
  <c r="M44" s="1"/>
  <c r="D43"/>
  <c r="M43" s="1"/>
  <c r="D42"/>
  <c r="M42" s="1"/>
  <c r="D41"/>
  <c r="M41" s="1"/>
  <c r="D40"/>
  <c r="M40" s="1"/>
  <c r="D39"/>
  <c r="M39" s="1"/>
  <c r="D38"/>
  <c r="M38" s="1"/>
  <c r="D37"/>
  <c r="M37" s="1"/>
  <c r="D36"/>
  <c r="M36" s="1"/>
  <c r="I58"/>
  <c r="D35"/>
  <c r="M35" s="1"/>
  <c r="D34"/>
  <c r="M34" s="1"/>
  <c r="D33"/>
  <c r="M33" s="1"/>
  <c r="M32"/>
  <c r="M31"/>
  <c r="M30"/>
  <c r="M29"/>
  <c r="M28"/>
  <c r="M27"/>
  <c r="M26"/>
  <c r="D24"/>
  <c r="M24" s="1"/>
  <c r="D23"/>
  <c r="M23" s="1"/>
  <c r="D22"/>
  <c r="M22" s="1"/>
  <c r="M20"/>
  <c r="D16"/>
  <c r="M16" s="1"/>
  <c r="M14"/>
  <c r="M12"/>
  <c r="D58" l="1"/>
  <c r="M58"/>
</calcChain>
</file>

<file path=xl/sharedStrings.xml><?xml version="1.0" encoding="utf-8"?>
<sst xmlns="http://schemas.openxmlformats.org/spreadsheetml/2006/main" count="124" uniqueCount="70">
  <si>
    <t xml:space="preserve">Форма 1 - КЛ </t>
  </si>
  <si>
    <t>ВИРОБНИЧА ПРОГРАМА*</t>
  </si>
  <si>
    <t xml:space="preserve">ДП "Бродівський лісгосп" </t>
  </si>
  <si>
    <t>№ пп</t>
  </si>
  <si>
    <t>Назва сортименту</t>
  </si>
  <si>
    <t>Порода</t>
  </si>
  <si>
    <t>Надходження ресурсів (м3)</t>
  </si>
  <si>
    <t>Використання  (м3)</t>
  </si>
  <si>
    <t>Всього (м3)</t>
  </si>
  <si>
    <t>в тому числі</t>
  </si>
  <si>
    <t xml:space="preserve">На власні </t>
  </si>
  <si>
    <t xml:space="preserve">Згідно </t>
  </si>
  <si>
    <t xml:space="preserve">на </t>
  </si>
  <si>
    <t>На торгах</t>
  </si>
  <si>
    <t xml:space="preserve">Вільні </t>
  </si>
  <si>
    <t>РГК</t>
  </si>
  <si>
    <t>РПЗЛГ</t>
  </si>
  <si>
    <t xml:space="preserve">потреби </t>
  </si>
  <si>
    <t>колективних</t>
  </si>
  <si>
    <t xml:space="preserve">власну </t>
  </si>
  <si>
    <t>Резерв КТ</t>
  </si>
  <si>
    <t>Виставлено</t>
  </si>
  <si>
    <t>Продано</t>
  </si>
  <si>
    <t>залишки</t>
  </si>
  <si>
    <t xml:space="preserve"> договорів та </t>
  </si>
  <si>
    <t xml:space="preserve">переробку </t>
  </si>
  <si>
    <t>заб.соц.сфери</t>
  </si>
  <si>
    <t xml:space="preserve">Пиловник 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</si>
  <si>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</si>
  <si>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</si>
  <si>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</si>
  <si>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</si>
  <si>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</si>
  <si>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бук</t>
  </si>
  <si>
    <t>ясен</t>
  </si>
  <si>
    <t>клен</t>
  </si>
  <si>
    <t>граб</t>
  </si>
  <si>
    <t>берест</t>
  </si>
  <si>
    <t>береза</t>
  </si>
  <si>
    <t>осика</t>
  </si>
  <si>
    <t>липа</t>
  </si>
  <si>
    <t xml:space="preserve">Фансировина для стругння </t>
  </si>
  <si>
    <t>т/л  інші</t>
  </si>
  <si>
    <t xml:space="preserve">Фансировина для лущіння 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</si>
  <si>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</si>
  <si>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</si>
  <si>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</si>
  <si>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</si>
  <si>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</si>
  <si>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</si>
  <si>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</si>
  <si>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</si>
  <si>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</si>
  <si>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</si>
  <si>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</si>
  <si>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</si>
  <si>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</si>
  <si>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</si>
  <si>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</si>
  <si>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</si>
  <si>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</si>
  <si>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</si>
  <si>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</si>
  <si>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</si>
  <si>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</si>
  <si>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 xml:space="preserve">Вик. В.М.Калинюк </t>
  </si>
  <si>
    <t>дуб черв.</t>
  </si>
  <si>
    <t>О.Я.Ониськів</t>
  </si>
  <si>
    <t>Т.в.о. директора</t>
  </si>
  <si>
    <t>на 3 квартал 2017 року по використанню лісоматеріалів необроблених по ( м.куб. 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</si>
</sst>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0" xfId="0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2" borderId="5" xfId="0" applyFill="1" applyBorder="1" applyAlignment="1"/>
    <xf numFmtId="0" fontId="3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/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4" borderId="12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0" fontId="0" fillId="2" borderId="1" xfId="0" applyFill="1" applyBorder="1"/>
    <xf numFmtId="0" fontId="0" fillId="5" borderId="1" xfId="0" applyFill="1" applyBorder="1" applyProtection="1">
      <protection locked="0"/>
    </xf>
    <xf numFmtId="0" fontId="2" fillId="2" borderId="1" xfId="0" applyFont="1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6" borderId="12" xfId="0" applyFill="1" applyBorder="1" applyAlignment="1" applyProtection="1">
      <alignment horizontal="center"/>
      <protection locked="0"/>
    </xf>
    <xf numFmtId="0" fontId="0" fillId="6" borderId="1" xfId="0" applyFill="1" applyBorder="1" applyProtection="1">
      <protection locked="0"/>
    </xf>
    <xf numFmtId="0" fontId="0" fillId="0" borderId="1" xfId="0" applyBorder="1"/>
    <xf numFmtId="0" fontId="0" fillId="0" borderId="1" xfId="0" applyBorder="1" applyProtection="1">
      <protection locked="0"/>
    </xf>
    <xf numFmtId="0" fontId="3" fillId="0" borderId="0" xfId="0" applyFont="1"/>
    <xf numFmtId="0" fontId="4" fillId="2" borderId="1" xfId="0" applyFont="1" applyFill="1" applyBorder="1"/>
    <xf numFmtId="0" fontId="5" fillId="5" borderId="1" xfId="0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0" fontId="6" fillId="0" borderId="0" xfId="0" applyFont="1" applyProtection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7" borderId="12" xfId="0" applyFill="1" applyBorder="1" applyAlignment="1" applyProtection="1">
      <alignment horizontal="center"/>
      <protection locked="0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showZeros="0" tabSelected="1" zoomScale="130" zoomScaleNormal="13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H43" sqref="H43"/>
    </sheetView>
  </sheetViews>
  <sheetFormatPr defaultRowHeight="12.75"/>
  <cols>
    <col min="1" max="1" width="5" customWidth="1"/>
    <col min="2" max="2" width="24.42578125" customWidth="1"/>
    <col min="3" max="3" width="8.7109375" customWidth="1"/>
    <col min="8" max="8" width="14.140625" customWidth="1"/>
    <col min="9" max="11" width="9.7109375" customWidth="1"/>
  </cols>
  <sheetData>
    <row r="1" spans="1:13">
      <c r="K1" s="1" t="s">
        <v>0</v>
      </c>
      <c r="L1" s="2"/>
      <c r="M1" s="2"/>
    </row>
    <row r="2" spans="1:13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>
      <c r="A3" s="43" t="s">
        <v>69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>
      <c r="A4" s="3"/>
      <c r="B4" s="3"/>
      <c r="C4" s="3"/>
      <c r="D4" s="4" t="s">
        <v>2</v>
      </c>
      <c r="E4" s="3"/>
      <c r="F4" s="3"/>
      <c r="G4" s="3"/>
      <c r="H4" s="3"/>
      <c r="I4" s="3"/>
      <c r="J4" s="3"/>
      <c r="K4" s="3"/>
      <c r="L4" s="3"/>
      <c r="M4" s="3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 s="38" t="s">
        <v>3</v>
      </c>
      <c r="B6" s="38" t="s">
        <v>4</v>
      </c>
      <c r="C6" s="38" t="s">
        <v>5</v>
      </c>
      <c r="D6" s="44" t="s">
        <v>6</v>
      </c>
      <c r="E6" s="45"/>
      <c r="F6" s="46"/>
      <c r="G6" s="44" t="s">
        <v>7</v>
      </c>
      <c r="H6" s="47"/>
      <c r="I6" s="47"/>
      <c r="J6" s="47"/>
      <c r="K6" s="47"/>
      <c r="L6" s="48"/>
      <c r="M6" s="5"/>
    </row>
    <row r="7" spans="1:13">
      <c r="A7" s="38"/>
      <c r="B7" s="38"/>
      <c r="C7" s="38"/>
      <c r="D7" s="49" t="s">
        <v>8</v>
      </c>
      <c r="E7" s="38" t="s">
        <v>9</v>
      </c>
      <c r="F7" s="39"/>
      <c r="G7" s="6" t="s">
        <v>10</v>
      </c>
      <c r="H7" s="7" t="s">
        <v>11</v>
      </c>
      <c r="I7" s="8" t="s">
        <v>12</v>
      </c>
      <c r="J7" s="9"/>
      <c r="K7" s="50" t="s">
        <v>13</v>
      </c>
      <c r="L7" s="39"/>
      <c r="M7" s="10" t="s">
        <v>14</v>
      </c>
    </row>
    <row r="8" spans="1:13">
      <c r="A8" s="38"/>
      <c r="B8" s="38"/>
      <c r="C8" s="38"/>
      <c r="D8" s="49"/>
      <c r="E8" s="38" t="s">
        <v>15</v>
      </c>
      <c r="F8" s="39" t="s">
        <v>16</v>
      </c>
      <c r="G8" s="11" t="s">
        <v>17</v>
      </c>
      <c r="H8" s="12" t="s">
        <v>18</v>
      </c>
      <c r="I8" s="10" t="s">
        <v>19</v>
      </c>
      <c r="J8" s="13" t="s">
        <v>20</v>
      </c>
      <c r="K8" s="40" t="s">
        <v>21</v>
      </c>
      <c r="L8" s="41" t="s">
        <v>22</v>
      </c>
      <c r="M8" s="10" t="s">
        <v>23</v>
      </c>
    </row>
    <row r="9" spans="1:13">
      <c r="A9" s="38"/>
      <c r="B9" s="38"/>
      <c r="C9" s="38"/>
      <c r="D9" s="49"/>
      <c r="E9" s="38"/>
      <c r="F9" s="39"/>
      <c r="G9" s="14"/>
      <c r="H9" s="12" t="s">
        <v>24</v>
      </c>
      <c r="I9" s="10" t="s">
        <v>25</v>
      </c>
      <c r="J9" s="13"/>
      <c r="K9" s="40"/>
      <c r="L9" s="41"/>
      <c r="M9" s="15"/>
    </row>
    <row r="10" spans="1:13">
      <c r="A10" s="38"/>
      <c r="B10" s="38"/>
      <c r="C10" s="38"/>
      <c r="D10" s="49"/>
      <c r="E10" s="38"/>
      <c r="F10" s="39"/>
      <c r="G10" s="16"/>
      <c r="H10" s="16" t="s">
        <v>26</v>
      </c>
      <c r="I10" s="17"/>
      <c r="J10" s="18"/>
      <c r="K10" s="40"/>
      <c r="L10" s="41"/>
      <c r="M10" s="19"/>
    </row>
    <row r="11" spans="1:13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1">
        <v>7</v>
      </c>
      <c r="H11" s="21">
        <v>8</v>
      </c>
      <c r="I11" s="21">
        <v>9</v>
      </c>
      <c r="J11" s="21">
        <v>10</v>
      </c>
      <c r="K11" s="20">
        <v>11</v>
      </c>
      <c r="L11" s="20">
        <v>12</v>
      </c>
      <c r="M11" s="21">
        <v>13</v>
      </c>
    </row>
    <row r="12" spans="1:13">
      <c r="A12" s="19">
        <v>1</v>
      </c>
      <c r="B12" s="19" t="s">
        <v>27</v>
      </c>
      <c r="C12" s="19" t="s">
        <v>28</v>
      </c>
      <c r="D12" s="22">
        <f t="shared" ref="D12:D58" si="0">E12+F12</f>
        <v>5840</v>
      </c>
      <c r="E12" s="23">
        <v>5420</v>
      </c>
      <c r="F12" s="23">
        <v>420</v>
      </c>
      <c r="G12" s="23"/>
      <c r="H12" s="23">
        <v>150</v>
      </c>
      <c r="I12" s="23">
        <v>5390</v>
      </c>
      <c r="J12" s="23"/>
      <c r="K12" s="23"/>
      <c r="L12" s="23"/>
      <c r="M12" s="51">
        <f>D12-G12-H12-I12-J12-K12</f>
        <v>300</v>
      </c>
    </row>
    <row r="13" spans="1:13" hidden="1">
      <c r="A13" s="24">
        <v>2</v>
      </c>
      <c r="B13" s="24" t="s">
        <v>27</v>
      </c>
      <c r="C13" s="24" t="s">
        <v>29</v>
      </c>
      <c r="D13" s="22">
        <f t="shared" si="0"/>
        <v>0</v>
      </c>
      <c r="E13" s="25"/>
      <c r="F13" s="25"/>
      <c r="G13" s="25"/>
      <c r="H13" s="25"/>
      <c r="I13" s="25"/>
      <c r="J13" s="25"/>
      <c r="K13" s="25"/>
      <c r="L13" s="25"/>
      <c r="M13" s="51">
        <f t="shared" ref="M13:M57" si="1">D13-G13-H13-I13-J13-K13</f>
        <v>0</v>
      </c>
    </row>
    <row r="14" spans="1:13" hidden="1">
      <c r="A14" s="24">
        <v>3</v>
      </c>
      <c r="B14" s="24" t="s">
        <v>27</v>
      </c>
      <c r="C14" s="24" t="s">
        <v>30</v>
      </c>
      <c r="D14" s="22">
        <f t="shared" si="0"/>
        <v>0</v>
      </c>
      <c r="E14" s="25"/>
      <c r="F14" s="25"/>
      <c r="G14" s="25"/>
      <c r="H14" s="25"/>
      <c r="I14" s="25"/>
      <c r="J14" s="25"/>
      <c r="K14" s="25"/>
      <c r="L14" s="25"/>
      <c r="M14" s="51">
        <f t="shared" si="1"/>
        <v>0</v>
      </c>
    </row>
    <row r="15" spans="1:13">
      <c r="A15" s="24">
        <v>4</v>
      </c>
      <c r="B15" s="24" t="s">
        <v>27</v>
      </c>
      <c r="C15" s="24" t="s">
        <v>31</v>
      </c>
      <c r="D15" s="22">
        <f t="shared" si="0"/>
        <v>100</v>
      </c>
      <c r="E15" s="25">
        <v>100</v>
      </c>
      <c r="F15" s="25"/>
      <c r="G15" s="25"/>
      <c r="H15" s="25"/>
      <c r="I15" s="25"/>
      <c r="J15" s="25"/>
      <c r="K15" s="25"/>
      <c r="L15" s="25"/>
      <c r="M15" s="51">
        <f t="shared" si="1"/>
        <v>100</v>
      </c>
    </row>
    <row r="16" spans="1:13">
      <c r="A16" s="24">
        <v>5</v>
      </c>
      <c r="B16" s="24" t="s">
        <v>27</v>
      </c>
      <c r="C16" s="24" t="s">
        <v>32</v>
      </c>
      <c r="D16" s="22">
        <f t="shared" si="0"/>
        <v>470</v>
      </c>
      <c r="E16" s="25">
        <v>460</v>
      </c>
      <c r="F16" s="25">
        <v>10</v>
      </c>
      <c r="G16" s="25"/>
      <c r="H16" s="25"/>
      <c r="I16" s="25">
        <v>170</v>
      </c>
      <c r="J16" s="25"/>
      <c r="K16" s="25"/>
      <c r="L16" s="25"/>
      <c r="M16" s="51">
        <f t="shared" si="1"/>
        <v>300</v>
      </c>
    </row>
    <row r="17" spans="1:13">
      <c r="A17" s="24">
        <v>6</v>
      </c>
      <c r="B17" s="24" t="s">
        <v>27</v>
      </c>
      <c r="C17" s="24" t="s">
        <v>33</v>
      </c>
      <c r="D17" s="22">
        <f t="shared" si="0"/>
        <v>365</v>
      </c>
      <c r="E17" s="25">
        <v>365</v>
      </c>
      <c r="F17" s="25"/>
      <c r="G17" s="25"/>
      <c r="H17" s="25"/>
      <c r="I17" s="25"/>
      <c r="J17" s="25"/>
      <c r="K17" s="25"/>
      <c r="L17" s="25"/>
      <c r="M17" s="51">
        <f t="shared" si="1"/>
        <v>365</v>
      </c>
    </row>
    <row r="18" spans="1:13">
      <c r="A18" s="24">
        <v>7</v>
      </c>
      <c r="B18" s="24" t="s">
        <v>27</v>
      </c>
      <c r="C18" s="24" t="s">
        <v>34</v>
      </c>
      <c r="D18" s="22">
        <f t="shared" si="0"/>
        <v>60</v>
      </c>
      <c r="E18" s="25">
        <v>50</v>
      </c>
      <c r="F18" s="25">
        <v>10</v>
      </c>
      <c r="G18" s="25"/>
      <c r="H18" s="25"/>
      <c r="I18" s="25"/>
      <c r="J18" s="25"/>
      <c r="K18" s="25"/>
      <c r="L18" s="25"/>
      <c r="M18" s="51">
        <f t="shared" si="1"/>
        <v>60</v>
      </c>
    </row>
    <row r="19" spans="1:13">
      <c r="A19" s="24">
        <v>8</v>
      </c>
      <c r="B19" s="24" t="s">
        <v>27</v>
      </c>
      <c r="C19" s="24" t="s">
        <v>35</v>
      </c>
      <c r="D19" s="22">
        <f t="shared" si="0"/>
        <v>10</v>
      </c>
      <c r="E19" s="25">
        <v>10</v>
      </c>
      <c r="F19" s="25"/>
      <c r="G19" s="25"/>
      <c r="H19" s="25"/>
      <c r="I19" s="25"/>
      <c r="J19" s="25"/>
      <c r="K19" s="25"/>
      <c r="L19" s="25"/>
      <c r="M19" s="51">
        <f t="shared" si="1"/>
        <v>10</v>
      </c>
    </row>
    <row r="20" spans="1:13" hidden="1">
      <c r="A20" s="24">
        <v>9</v>
      </c>
      <c r="B20" s="24" t="s">
        <v>27</v>
      </c>
      <c r="C20" s="24" t="s">
        <v>36</v>
      </c>
      <c r="D20" s="22">
        <f t="shared" si="0"/>
        <v>0</v>
      </c>
      <c r="E20" s="25"/>
      <c r="F20" s="25"/>
      <c r="G20" s="25"/>
      <c r="H20" s="25"/>
      <c r="I20" s="25"/>
      <c r="J20" s="25"/>
      <c r="K20" s="25"/>
      <c r="L20" s="25"/>
      <c r="M20" s="51">
        <f t="shared" si="1"/>
        <v>0</v>
      </c>
    </row>
    <row r="21" spans="1:13" hidden="1">
      <c r="A21" s="24">
        <v>10</v>
      </c>
      <c r="B21" s="24" t="s">
        <v>27</v>
      </c>
      <c r="C21" s="24" t="s">
        <v>37</v>
      </c>
      <c r="D21" s="22">
        <f t="shared" si="0"/>
        <v>0</v>
      </c>
      <c r="E21" s="25"/>
      <c r="F21" s="25"/>
      <c r="G21" s="25"/>
      <c r="H21" s="25"/>
      <c r="I21" s="25"/>
      <c r="J21" s="25"/>
      <c r="K21" s="25"/>
      <c r="L21" s="25"/>
      <c r="M21" s="51">
        <f t="shared" si="1"/>
        <v>0</v>
      </c>
    </row>
    <row r="22" spans="1:13">
      <c r="A22" s="24">
        <v>11</v>
      </c>
      <c r="B22" s="24" t="s">
        <v>27</v>
      </c>
      <c r="C22" s="24" t="s">
        <v>66</v>
      </c>
      <c r="D22" s="22">
        <f t="shared" si="0"/>
        <v>160</v>
      </c>
      <c r="E22" s="25">
        <v>155</v>
      </c>
      <c r="F22" s="25">
        <v>5</v>
      </c>
      <c r="G22" s="25"/>
      <c r="H22" s="25"/>
      <c r="I22" s="25"/>
      <c r="J22" s="25"/>
      <c r="K22" s="25"/>
      <c r="L22" s="25"/>
      <c r="M22" s="51">
        <f t="shared" si="1"/>
        <v>160</v>
      </c>
    </row>
    <row r="23" spans="1:13">
      <c r="A23" s="24">
        <v>12</v>
      </c>
      <c r="B23" s="24" t="s">
        <v>27</v>
      </c>
      <c r="C23" s="34" t="s">
        <v>36</v>
      </c>
      <c r="D23" s="22">
        <f t="shared" si="0"/>
        <v>20</v>
      </c>
      <c r="E23" s="25">
        <v>20</v>
      </c>
      <c r="F23" s="25"/>
      <c r="G23" s="25"/>
      <c r="H23" s="25"/>
      <c r="I23" s="25"/>
      <c r="J23" s="25"/>
      <c r="K23" s="25"/>
      <c r="L23" s="25"/>
      <c r="M23" s="51">
        <f t="shared" si="1"/>
        <v>20</v>
      </c>
    </row>
    <row r="24" spans="1:13">
      <c r="A24" s="24">
        <v>13</v>
      </c>
      <c r="B24" s="24" t="s">
        <v>27</v>
      </c>
      <c r="C24" s="24" t="s">
        <v>39</v>
      </c>
      <c r="D24" s="22">
        <f t="shared" si="0"/>
        <v>20</v>
      </c>
      <c r="E24" s="25">
        <v>20</v>
      </c>
      <c r="F24" s="25"/>
      <c r="G24" s="25"/>
      <c r="H24" s="25"/>
      <c r="I24" s="25"/>
      <c r="J24" s="25"/>
      <c r="K24" s="25"/>
      <c r="L24" s="25"/>
      <c r="M24" s="51">
        <f t="shared" si="1"/>
        <v>20</v>
      </c>
    </row>
    <row r="25" spans="1:13">
      <c r="A25" s="24">
        <v>14</v>
      </c>
      <c r="B25" s="24" t="s">
        <v>27</v>
      </c>
      <c r="C25" s="24" t="s">
        <v>40</v>
      </c>
      <c r="D25" s="22">
        <f t="shared" si="0"/>
        <v>30</v>
      </c>
      <c r="E25" s="25">
        <v>30</v>
      </c>
      <c r="F25" s="25"/>
      <c r="G25" s="25"/>
      <c r="H25" s="25"/>
      <c r="I25" s="25"/>
      <c r="J25" s="25"/>
      <c r="K25" s="25"/>
      <c r="L25" s="25"/>
      <c r="M25" s="51">
        <f t="shared" si="1"/>
        <v>30</v>
      </c>
    </row>
    <row r="26" spans="1:13">
      <c r="A26" s="24">
        <v>15</v>
      </c>
      <c r="B26" s="24" t="s">
        <v>27</v>
      </c>
      <c r="C26" s="34" t="s">
        <v>38</v>
      </c>
      <c r="D26" s="22">
        <f t="shared" si="0"/>
        <v>0</v>
      </c>
      <c r="E26" s="25"/>
      <c r="F26" s="25"/>
      <c r="G26" s="25"/>
      <c r="H26" s="25"/>
      <c r="I26" s="25"/>
      <c r="J26" s="25"/>
      <c r="K26" s="25"/>
      <c r="L26" s="25"/>
      <c r="M26" s="51">
        <f t="shared" si="1"/>
        <v>0</v>
      </c>
    </row>
    <row r="27" spans="1:13">
      <c r="A27" s="24">
        <v>16</v>
      </c>
      <c r="B27" s="24" t="s">
        <v>41</v>
      </c>
      <c r="C27" s="24" t="s">
        <v>32</v>
      </c>
      <c r="D27" s="22">
        <f t="shared" si="0"/>
        <v>30</v>
      </c>
      <c r="E27" s="25">
        <v>30</v>
      </c>
      <c r="F27" s="25"/>
      <c r="G27" s="25"/>
      <c r="H27" s="25"/>
      <c r="I27" s="25"/>
      <c r="J27" s="25"/>
      <c r="K27" s="25"/>
      <c r="L27" s="25"/>
      <c r="M27" s="51">
        <f t="shared" si="1"/>
        <v>30</v>
      </c>
    </row>
    <row r="28" spans="1:13" hidden="1">
      <c r="A28" s="24">
        <v>17</v>
      </c>
      <c r="B28" s="24" t="s">
        <v>41</v>
      </c>
      <c r="C28" s="24" t="s">
        <v>34</v>
      </c>
      <c r="D28" s="22">
        <f t="shared" si="0"/>
        <v>0</v>
      </c>
      <c r="E28" s="25"/>
      <c r="F28" s="25"/>
      <c r="G28" s="25"/>
      <c r="H28" s="25"/>
      <c r="I28" s="25"/>
      <c r="J28" s="25"/>
      <c r="K28" s="25"/>
      <c r="L28" s="25"/>
      <c r="M28" s="51">
        <f t="shared" si="1"/>
        <v>0</v>
      </c>
    </row>
    <row r="29" spans="1:13">
      <c r="A29" s="24">
        <v>18</v>
      </c>
      <c r="B29" s="24" t="s">
        <v>41</v>
      </c>
      <c r="C29" s="24" t="s">
        <v>33</v>
      </c>
      <c r="D29" s="22">
        <f t="shared" si="0"/>
        <v>10</v>
      </c>
      <c r="E29" s="25">
        <v>10</v>
      </c>
      <c r="F29" s="25"/>
      <c r="G29" s="25"/>
      <c r="H29" s="25"/>
      <c r="I29" s="25"/>
      <c r="J29" s="25"/>
      <c r="K29" s="25"/>
      <c r="L29" s="25"/>
      <c r="M29" s="51">
        <f t="shared" si="1"/>
        <v>10</v>
      </c>
    </row>
    <row r="30" spans="1:13">
      <c r="A30" s="24">
        <v>19</v>
      </c>
      <c r="B30" s="24" t="s">
        <v>41</v>
      </c>
      <c r="C30" s="24" t="s">
        <v>42</v>
      </c>
      <c r="D30" s="22">
        <f t="shared" si="0"/>
        <v>10</v>
      </c>
      <c r="E30" s="25">
        <v>10</v>
      </c>
      <c r="F30" s="25"/>
      <c r="G30" s="25"/>
      <c r="H30" s="25"/>
      <c r="I30" s="25"/>
      <c r="J30" s="25"/>
      <c r="K30" s="25"/>
      <c r="L30" s="25"/>
      <c r="M30" s="51">
        <f t="shared" si="1"/>
        <v>10</v>
      </c>
    </row>
    <row r="31" spans="1:13">
      <c r="A31" s="24">
        <v>20</v>
      </c>
      <c r="B31" s="24" t="s">
        <v>43</v>
      </c>
      <c r="C31" s="24" t="s">
        <v>44</v>
      </c>
      <c r="D31" s="22">
        <f t="shared" si="0"/>
        <v>500</v>
      </c>
      <c r="E31" s="25">
        <v>470</v>
      </c>
      <c r="F31" s="25">
        <v>30</v>
      </c>
      <c r="G31" s="25"/>
      <c r="H31" s="25"/>
      <c r="I31" s="25"/>
      <c r="J31" s="25"/>
      <c r="K31" s="25"/>
      <c r="L31" s="25"/>
      <c r="M31" s="51">
        <f t="shared" si="1"/>
        <v>500</v>
      </c>
    </row>
    <row r="32" spans="1:13">
      <c r="A32" s="24">
        <v>21</v>
      </c>
      <c r="B32" s="24" t="s">
        <v>43</v>
      </c>
      <c r="C32" s="24" t="s">
        <v>38</v>
      </c>
      <c r="D32" s="22">
        <f t="shared" si="0"/>
        <v>100</v>
      </c>
      <c r="E32" s="25">
        <v>95</v>
      </c>
      <c r="F32" s="25">
        <v>5</v>
      </c>
      <c r="G32" s="25"/>
      <c r="H32" s="25"/>
      <c r="I32" s="25"/>
      <c r="J32" s="25"/>
      <c r="K32" s="25"/>
      <c r="L32" s="25"/>
      <c r="M32" s="51">
        <f t="shared" si="1"/>
        <v>100</v>
      </c>
    </row>
    <row r="33" spans="1:13" hidden="1">
      <c r="A33" s="24">
        <v>22</v>
      </c>
      <c r="B33" s="24" t="s">
        <v>43</v>
      </c>
      <c r="C33" s="24" t="s">
        <v>39</v>
      </c>
      <c r="D33" s="22">
        <f t="shared" si="0"/>
        <v>0</v>
      </c>
      <c r="E33" s="25"/>
      <c r="F33" s="25"/>
      <c r="G33" s="25"/>
      <c r="H33" s="25"/>
      <c r="I33" s="25"/>
      <c r="J33" s="25"/>
      <c r="K33" s="25"/>
      <c r="L33" s="25"/>
      <c r="M33" s="51">
        <f t="shared" si="1"/>
        <v>0</v>
      </c>
    </row>
    <row r="34" spans="1:13" hidden="1">
      <c r="A34" s="24">
        <v>23</v>
      </c>
      <c r="B34" s="24" t="s">
        <v>43</v>
      </c>
      <c r="C34" s="24" t="s">
        <v>45</v>
      </c>
      <c r="D34" s="22">
        <f t="shared" si="0"/>
        <v>0</v>
      </c>
      <c r="E34" s="25"/>
      <c r="F34" s="25"/>
      <c r="G34" s="25"/>
      <c r="H34" s="25"/>
      <c r="I34" s="25"/>
      <c r="J34" s="25"/>
      <c r="K34" s="25"/>
      <c r="L34" s="25"/>
      <c r="M34" s="51">
        <f t="shared" si="1"/>
        <v>0</v>
      </c>
    </row>
    <row r="35" spans="1:13">
      <c r="A35" s="24">
        <v>24</v>
      </c>
      <c r="B35" s="24" t="s">
        <v>46</v>
      </c>
      <c r="C35" s="24" t="s">
        <v>28</v>
      </c>
      <c r="D35" s="22">
        <f t="shared" si="0"/>
        <v>2060</v>
      </c>
      <c r="E35" s="25">
        <v>1710</v>
      </c>
      <c r="F35" s="25">
        <v>350</v>
      </c>
      <c r="G35" s="25">
        <v>120</v>
      </c>
      <c r="H35" s="25"/>
      <c r="I35" s="25">
        <v>1940</v>
      </c>
      <c r="J35" s="25"/>
      <c r="K35" s="25"/>
      <c r="L35" s="25"/>
      <c r="M35" s="51">
        <f t="shared" si="1"/>
        <v>0</v>
      </c>
    </row>
    <row r="36" spans="1:13" hidden="1">
      <c r="A36" s="24">
        <v>25</v>
      </c>
      <c r="B36" s="24" t="s">
        <v>46</v>
      </c>
      <c r="C36" s="24" t="s">
        <v>29</v>
      </c>
      <c r="D36" s="22">
        <f t="shared" si="0"/>
        <v>0</v>
      </c>
      <c r="E36" s="25"/>
      <c r="F36" s="25"/>
      <c r="G36" s="25"/>
      <c r="H36" s="25"/>
      <c r="I36" s="25"/>
      <c r="J36" s="25"/>
      <c r="K36" s="25"/>
      <c r="L36" s="25"/>
      <c r="M36" s="51">
        <f t="shared" si="1"/>
        <v>0</v>
      </c>
    </row>
    <row r="37" spans="1:13" hidden="1">
      <c r="A37" s="24">
        <v>26</v>
      </c>
      <c r="B37" s="24" t="s">
        <v>46</v>
      </c>
      <c r="C37" s="24" t="s">
        <v>30</v>
      </c>
      <c r="D37" s="22">
        <f t="shared" si="0"/>
        <v>0</v>
      </c>
      <c r="E37" s="25"/>
      <c r="F37" s="25"/>
      <c r="G37" s="25"/>
      <c r="H37" s="25"/>
      <c r="I37" s="25"/>
      <c r="J37" s="25"/>
      <c r="K37" s="25"/>
      <c r="L37" s="25"/>
      <c r="M37" s="51">
        <f t="shared" si="1"/>
        <v>0</v>
      </c>
    </row>
    <row r="38" spans="1:13" hidden="1">
      <c r="A38" s="24">
        <v>27</v>
      </c>
      <c r="B38" s="24" t="s">
        <v>46</v>
      </c>
      <c r="C38" s="24" t="s">
        <v>31</v>
      </c>
      <c r="D38" s="22">
        <f t="shared" si="0"/>
        <v>0</v>
      </c>
      <c r="E38" s="25"/>
      <c r="F38" s="25"/>
      <c r="G38" s="25"/>
      <c r="H38" s="25"/>
      <c r="I38" s="25"/>
      <c r="J38" s="25"/>
      <c r="K38" s="25"/>
      <c r="L38" s="25"/>
      <c r="M38" s="51">
        <f t="shared" si="1"/>
        <v>0</v>
      </c>
    </row>
    <row r="39" spans="1:13" hidden="1">
      <c r="A39" s="24">
        <v>28</v>
      </c>
      <c r="B39" s="24" t="s">
        <v>46</v>
      </c>
      <c r="C39" s="24" t="s">
        <v>32</v>
      </c>
      <c r="D39" s="22">
        <f t="shared" si="0"/>
        <v>0</v>
      </c>
      <c r="E39" s="25"/>
      <c r="F39" s="25"/>
      <c r="G39" s="25"/>
      <c r="H39" s="25"/>
      <c r="I39" s="25"/>
      <c r="J39" s="25"/>
      <c r="K39" s="25"/>
      <c r="L39" s="25"/>
      <c r="M39" s="51">
        <f t="shared" si="1"/>
        <v>0</v>
      </c>
    </row>
    <row r="40" spans="1:13" hidden="1">
      <c r="A40" s="24">
        <v>29</v>
      </c>
      <c r="B40" s="24" t="s">
        <v>46</v>
      </c>
      <c r="C40" s="24" t="s">
        <v>33</v>
      </c>
      <c r="D40" s="22">
        <f t="shared" si="0"/>
        <v>0</v>
      </c>
      <c r="E40" s="25"/>
      <c r="F40" s="25"/>
      <c r="G40" s="25"/>
      <c r="H40" s="25"/>
      <c r="I40" s="25"/>
      <c r="J40" s="25"/>
      <c r="K40" s="25"/>
      <c r="L40" s="25"/>
      <c r="M40" s="51">
        <f t="shared" si="1"/>
        <v>0</v>
      </c>
    </row>
    <row r="41" spans="1:13">
      <c r="A41" s="24">
        <v>30</v>
      </c>
      <c r="B41" s="24" t="s">
        <v>46</v>
      </c>
      <c r="C41" s="24" t="s">
        <v>47</v>
      </c>
      <c r="D41" s="22">
        <f t="shared" si="0"/>
        <v>115</v>
      </c>
      <c r="E41" s="25">
        <v>105</v>
      </c>
      <c r="F41" s="25">
        <v>10</v>
      </c>
      <c r="G41" s="25"/>
      <c r="H41" s="25"/>
      <c r="I41" s="25">
        <v>115</v>
      </c>
      <c r="J41" s="25"/>
      <c r="K41" s="25"/>
      <c r="L41" s="25"/>
      <c r="M41" s="51">
        <f t="shared" si="1"/>
        <v>0</v>
      </c>
    </row>
    <row r="42" spans="1:13">
      <c r="A42" s="24">
        <v>31</v>
      </c>
      <c r="B42" s="24" t="s">
        <v>46</v>
      </c>
      <c r="C42" s="24" t="s">
        <v>48</v>
      </c>
      <c r="D42" s="22">
        <f t="shared" si="0"/>
        <v>0</v>
      </c>
      <c r="E42" s="25"/>
      <c r="F42" s="25"/>
      <c r="G42" s="25"/>
      <c r="H42" s="25"/>
      <c r="I42" s="25"/>
      <c r="J42" s="25"/>
      <c r="K42" s="25"/>
      <c r="L42" s="25"/>
      <c r="M42" s="51">
        <f t="shared" si="1"/>
        <v>0</v>
      </c>
    </row>
    <row r="43" spans="1:13">
      <c r="A43" s="24">
        <v>32</v>
      </c>
      <c r="B43" s="24" t="s">
        <v>49</v>
      </c>
      <c r="C43" s="24" t="s">
        <v>50</v>
      </c>
      <c r="D43" s="22">
        <f t="shared" si="0"/>
        <v>1890</v>
      </c>
      <c r="E43" s="25">
        <v>1470</v>
      </c>
      <c r="F43" s="25">
        <v>420</v>
      </c>
      <c r="G43" s="25"/>
      <c r="H43" s="25"/>
      <c r="I43" s="25">
        <v>1490</v>
      </c>
      <c r="J43" s="25"/>
      <c r="K43" s="36"/>
      <c r="L43" s="25"/>
      <c r="M43" s="51">
        <f t="shared" si="1"/>
        <v>400</v>
      </c>
    </row>
    <row r="44" spans="1:13">
      <c r="A44" s="24">
        <v>33</v>
      </c>
      <c r="B44" s="24" t="s">
        <v>51</v>
      </c>
      <c r="C44" s="24" t="s">
        <v>52</v>
      </c>
      <c r="D44" s="22">
        <f t="shared" si="0"/>
        <v>210</v>
      </c>
      <c r="E44" s="25">
        <v>185</v>
      </c>
      <c r="F44" s="25">
        <v>25</v>
      </c>
      <c r="G44" s="25"/>
      <c r="H44" s="25"/>
      <c r="I44" s="25"/>
      <c r="J44" s="25"/>
      <c r="K44" s="36"/>
      <c r="L44" s="25"/>
      <c r="M44" s="51">
        <f t="shared" si="1"/>
        <v>210</v>
      </c>
    </row>
    <row r="45" spans="1:13" hidden="1">
      <c r="A45" s="24">
        <v>34</v>
      </c>
      <c r="B45" s="24" t="s">
        <v>51</v>
      </c>
      <c r="C45" s="24" t="s">
        <v>53</v>
      </c>
      <c r="D45" s="22">
        <f t="shared" si="0"/>
        <v>0</v>
      </c>
      <c r="E45" s="25"/>
      <c r="F45" s="25"/>
      <c r="G45" s="25"/>
      <c r="H45" s="25"/>
      <c r="I45" s="25"/>
      <c r="J45" s="25"/>
      <c r="K45" s="36"/>
      <c r="L45" s="25"/>
      <c r="M45" s="51">
        <f t="shared" si="1"/>
        <v>0</v>
      </c>
    </row>
    <row r="46" spans="1:13">
      <c r="A46" s="24">
        <v>35</v>
      </c>
      <c r="B46" s="24" t="s">
        <v>51</v>
      </c>
      <c r="C46" s="24" t="s">
        <v>48</v>
      </c>
      <c r="D46" s="22">
        <f t="shared" si="0"/>
        <v>120</v>
      </c>
      <c r="E46" s="25">
        <v>105</v>
      </c>
      <c r="F46" s="25">
        <v>15</v>
      </c>
      <c r="G46" s="25"/>
      <c r="H46" s="25"/>
      <c r="I46" s="25"/>
      <c r="J46" s="25"/>
      <c r="K46" s="36"/>
      <c r="L46" s="25"/>
      <c r="M46" s="51">
        <f t="shared" si="1"/>
        <v>120</v>
      </c>
    </row>
    <row r="47" spans="1:13" hidden="1">
      <c r="A47" s="24">
        <v>36</v>
      </c>
      <c r="B47" s="24" t="s">
        <v>54</v>
      </c>
      <c r="C47" s="24" t="s">
        <v>28</v>
      </c>
      <c r="D47" s="22">
        <f t="shared" si="0"/>
        <v>0</v>
      </c>
      <c r="E47" s="25"/>
      <c r="F47" s="25"/>
      <c r="G47" s="25"/>
      <c r="H47" s="25"/>
      <c r="I47" s="25"/>
      <c r="J47" s="25"/>
      <c r="K47" s="35"/>
      <c r="L47" s="25"/>
      <c r="M47" s="51">
        <f t="shared" si="1"/>
        <v>0</v>
      </c>
    </row>
    <row r="48" spans="1:13">
      <c r="A48" s="24">
        <v>37</v>
      </c>
      <c r="B48" s="24" t="s">
        <v>55</v>
      </c>
      <c r="C48" s="24" t="s">
        <v>50</v>
      </c>
      <c r="D48" s="22">
        <f t="shared" si="0"/>
        <v>658</v>
      </c>
      <c r="E48" s="25">
        <v>338</v>
      </c>
      <c r="F48" s="25">
        <v>320</v>
      </c>
      <c r="G48" s="25"/>
      <c r="H48" s="25"/>
      <c r="I48" s="25">
        <v>578</v>
      </c>
      <c r="J48" s="25"/>
      <c r="K48" s="36"/>
      <c r="L48" s="25"/>
      <c r="M48" s="51">
        <f t="shared" si="1"/>
        <v>80</v>
      </c>
    </row>
    <row r="49" spans="1:13">
      <c r="A49" s="24">
        <v>38</v>
      </c>
      <c r="B49" s="24" t="s">
        <v>55</v>
      </c>
      <c r="C49" s="24" t="s">
        <v>56</v>
      </c>
      <c r="D49" s="22">
        <f t="shared" si="0"/>
        <v>185</v>
      </c>
      <c r="E49" s="25">
        <v>185</v>
      </c>
      <c r="F49" s="25"/>
      <c r="G49" s="25"/>
      <c r="H49" s="25"/>
      <c r="I49" s="25">
        <v>185</v>
      </c>
      <c r="J49" s="25"/>
      <c r="K49" s="36"/>
      <c r="L49" s="25"/>
      <c r="M49" s="22">
        <f t="shared" si="1"/>
        <v>0</v>
      </c>
    </row>
    <row r="50" spans="1:13" hidden="1">
      <c r="A50" s="24">
        <v>39</v>
      </c>
      <c r="B50" s="24" t="s">
        <v>55</v>
      </c>
      <c r="C50" s="24" t="s">
        <v>53</v>
      </c>
      <c r="D50" s="22">
        <f t="shared" si="0"/>
        <v>0</v>
      </c>
      <c r="E50" s="25"/>
      <c r="F50" s="25"/>
      <c r="G50" s="25"/>
      <c r="H50" s="25"/>
      <c r="I50" s="25"/>
      <c r="J50" s="25"/>
      <c r="K50" s="35"/>
      <c r="L50" s="25"/>
      <c r="M50" s="22">
        <f t="shared" si="1"/>
        <v>0</v>
      </c>
    </row>
    <row r="51" spans="1:13">
      <c r="A51" s="24">
        <v>40</v>
      </c>
      <c r="B51" s="24" t="s">
        <v>55</v>
      </c>
      <c r="C51" s="24" t="s">
        <v>57</v>
      </c>
      <c r="D51" s="22">
        <f t="shared" si="0"/>
        <v>0</v>
      </c>
      <c r="E51" s="25"/>
      <c r="F51" s="25"/>
      <c r="G51" s="25"/>
      <c r="H51" s="25"/>
      <c r="I51" s="25"/>
      <c r="J51" s="25"/>
      <c r="K51" s="36"/>
      <c r="L51" s="25"/>
      <c r="M51" s="22">
        <f t="shared" si="1"/>
        <v>0</v>
      </c>
    </row>
    <row r="52" spans="1:13">
      <c r="A52" s="24">
        <v>41</v>
      </c>
      <c r="B52" s="24" t="s">
        <v>58</v>
      </c>
      <c r="C52" s="24" t="s">
        <v>59</v>
      </c>
      <c r="D52" s="22">
        <f t="shared" si="0"/>
        <v>0</v>
      </c>
      <c r="E52" s="25"/>
      <c r="F52" s="25"/>
      <c r="G52" s="25"/>
      <c r="H52" s="25"/>
      <c r="I52" s="25"/>
      <c r="J52" s="25"/>
      <c r="K52" s="25"/>
      <c r="L52" s="25"/>
      <c r="M52" s="22">
        <f t="shared" si="1"/>
        <v>0</v>
      </c>
    </row>
    <row r="53" spans="1:13">
      <c r="A53" s="24">
        <v>42</v>
      </c>
      <c r="B53" s="24" t="s">
        <v>58</v>
      </c>
      <c r="C53" s="24" t="s">
        <v>56</v>
      </c>
      <c r="D53" s="22">
        <f t="shared" si="0"/>
        <v>0</v>
      </c>
      <c r="E53" s="25"/>
      <c r="F53" s="25"/>
      <c r="G53" s="25"/>
      <c r="H53" s="25"/>
      <c r="I53" s="25"/>
      <c r="J53" s="25"/>
      <c r="K53" s="25"/>
      <c r="L53" s="25"/>
      <c r="M53" s="22">
        <f t="shared" si="1"/>
        <v>0</v>
      </c>
    </row>
    <row r="54" spans="1:13">
      <c r="A54" s="24">
        <v>43</v>
      </c>
      <c r="B54" s="24" t="s">
        <v>58</v>
      </c>
      <c r="C54" s="24" t="s">
        <v>48</v>
      </c>
      <c r="D54" s="22">
        <f t="shared" si="0"/>
        <v>0</v>
      </c>
      <c r="E54" s="25"/>
      <c r="F54" s="25"/>
      <c r="G54" s="25"/>
      <c r="H54" s="25"/>
      <c r="I54" s="25"/>
      <c r="J54" s="25"/>
      <c r="K54" s="25"/>
      <c r="L54" s="25"/>
      <c r="M54" s="22">
        <f t="shared" si="1"/>
        <v>0</v>
      </c>
    </row>
    <row r="55" spans="1:13" hidden="1">
      <c r="A55" s="24">
        <v>44</v>
      </c>
      <c r="B55" s="24" t="s">
        <v>60</v>
      </c>
      <c r="C55" s="24" t="s">
        <v>28</v>
      </c>
      <c r="D55" s="22">
        <f t="shared" si="0"/>
        <v>0</v>
      </c>
      <c r="E55" s="25"/>
      <c r="F55" s="25"/>
      <c r="G55" s="25"/>
      <c r="H55" s="25"/>
      <c r="I55" s="25"/>
      <c r="J55" s="25"/>
      <c r="K55" s="25"/>
      <c r="L55" s="25"/>
      <c r="M55" s="22">
        <f t="shared" si="1"/>
        <v>0</v>
      </c>
    </row>
    <row r="56" spans="1:13" hidden="1">
      <c r="A56" s="24">
        <v>45</v>
      </c>
      <c r="B56" s="24" t="s">
        <v>61</v>
      </c>
      <c r="C56" s="24" t="s">
        <v>50</v>
      </c>
      <c r="D56" s="22">
        <f t="shared" si="0"/>
        <v>0</v>
      </c>
      <c r="E56" s="25"/>
      <c r="F56" s="25"/>
      <c r="G56" s="25"/>
      <c r="H56" s="25"/>
      <c r="I56" s="25"/>
      <c r="J56" s="25"/>
      <c r="K56" s="25"/>
      <c r="L56" s="25"/>
      <c r="M56" s="22">
        <f t="shared" si="1"/>
        <v>0</v>
      </c>
    </row>
    <row r="57" spans="1:13">
      <c r="A57" s="24">
        <v>46</v>
      </c>
      <c r="B57" s="24" t="s">
        <v>62</v>
      </c>
      <c r="C57" s="26" t="s">
        <v>63</v>
      </c>
      <c r="D57" s="22">
        <f t="shared" si="0"/>
        <v>10252</v>
      </c>
      <c r="E57" s="25">
        <f>104+7138+307-10-55</f>
        <v>7484</v>
      </c>
      <c r="F57" s="25">
        <v>2768</v>
      </c>
      <c r="G57" s="25"/>
      <c r="H57" s="25">
        <f>3532-60</f>
        <v>3472</v>
      </c>
      <c r="I57" s="25"/>
      <c r="J57" s="25"/>
      <c r="K57" s="25"/>
      <c r="L57" s="25"/>
      <c r="M57" s="22">
        <f t="shared" si="1"/>
        <v>6780</v>
      </c>
    </row>
    <row r="58" spans="1:13">
      <c r="A58" s="27"/>
      <c r="B58" s="28" t="s">
        <v>64</v>
      </c>
      <c r="C58" s="27"/>
      <c r="D58" s="29">
        <f t="shared" si="0"/>
        <v>23215</v>
      </c>
      <c r="E58" s="30">
        <f>E12+E13+E14+E15+E16+E17+E18+E19+E20+E21+E22+E23+E24+E25+E26+E27+E28+E29+E30+E31+E32+E33+E34+E35+E36+E37+E38+E39+E40+E41+E42+E43+E44+E45+E46+E47+E48+E49+E50+E51+E52+E53+E54+E56+E57+E55</f>
        <v>18827</v>
      </c>
      <c r="F58" s="30">
        <f>F12+F13+F14+F15+F16+F17+F18+F19+F20+F21+F22+F23+F24+F25+F26+F27+F28+F29+F30+F31+F32+F33+F34+F35+F36+F37+F38+F39+F40+F41+F42+F43+F44+F45+F46+F47+F48+F49+F50+F51+F52+F53+F54+F56+F57+F55</f>
        <v>4388</v>
      </c>
      <c r="G58" s="30">
        <f t="shared" ref="G58:M58" si="2">G12+G13+G14+G15+G16+G17+G18+G19+G20+G21+G22+G23+G24+G25+G26+G27+G28+G29+G30+G31+G32+G33+G34+G35+G36+G37+G38+G39+G40+G41+G42+G43+G44+G45+G46+G47+G48+G49+G50+G51+G52+G53+G54+G56+G57+G55</f>
        <v>120</v>
      </c>
      <c r="H58" s="30">
        <f t="shared" si="2"/>
        <v>3622</v>
      </c>
      <c r="I58" s="30">
        <f t="shared" si="2"/>
        <v>9868</v>
      </c>
      <c r="J58" s="30">
        <f t="shared" si="2"/>
        <v>0</v>
      </c>
      <c r="K58" s="30">
        <f>SUM(K12:K57)</f>
        <v>0</v>
      </c>
      <c r="L58" s="30">
        <f t="shared" si="2"/>
        <v>0</v>
      </c>
      <c r="M58" s="30">
        <f t="shared" si="2"/>
        <v>9605</v>
      </c>
    </row>
    <row r="59" spans="1:13" hidden="1">
      <c r="A59" s="31"/>
      <c r="B59" s="31"/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idden="1">
      <c r="A60" s="31"/>
      <c r="B60" s="31"/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idden="1">
      <c r="A61" s="31"/>
      <c r="B61" s="31"/>
      <c r="C61" s="31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3" spans="1:13">
      <c r="B63" t="s">
        <v>68</v>
      </c>
      <c r="H63" s="37" t="s">
        <v>67</v>
      </c>
    </row>
    <row r="64" spans="1:13">
      <c r="B64" s="33" t="s">
        <v>65</v>
      </c>
    </row>
  </sheetData>
  <mergeCells count="14">
    <mergeCell ref="E8:E10"/>
    <mergeCell ref="F8:F10"/>
    <mergeCell ref="K8:K10"/>
    <mergeCell ref="L8:L10"/>
    <mergeCell ref="A2:M2"/>
    <mergeCell ref="A3:M3"/>
    <mergeCell ref="A6:A10"/>
    <mergeCell ref="B6:B10"/>
    <mergeCell ref="C6:C10"/>
    <mergeCell ref="D6:F6"/>
    <mergeCell ref="G6:L6"/>
    <mergeCell ref="D7:D10"/>
    <mergeCell ref="E7:F7"/>
    <mergeCell ref="K7:L7"/>
  </mergeCells>
  <printOptions horizontalCentered="1"/>
  <pageMargins left="0.19685039370078741" right="0.19685039370078741" top="0.27559055118110237" bottom="0.27559055118110237" header="0.19685039370078741" footer="0.19685039370078741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Лист2!Заголовки_для_друку</vt:lpstr>
    </vt:vector>
  </TitlesOfParts>
  <Company>WareZ Provider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Виробничий</cp:lastModifiedBy>
  <cp:lastPrinted>2017-05-18T12:14:51Z</cp:lastPrinted>
  <dcterms:created xsi:type="dcterms:W3CDTF">2011-11-02T13:12:52Z</dcterms:created>
  <dcterms:modified xsi:type="dcterms:W3CDTF">2017-05-18T13:44:42Z</dcterms:modified>
</cp:coreProperties>
</file>